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130" windowHeight="5300"/>
  </bookViews>
  <sheets>
    <sheet name="附件1" sheetId="2" r:id="rId1"/>
    <sheet name="附件2" sheetId="3" r:id="rId2"/>
    <sheet name="Sheet1" sheetId="1" r:id="rId3"/>
  </sheets>
  <definedNames>
    <definedName name="_xlnm.Print_Area" localSheetId="1">附件2!$A$1:$D$7</definedName>
    <definedName name="_xlnm.Print_Titles" localSheetId="0">附件1!$4:$4</definedName>
  </definedNames>
  <calcPr calcId="144525" concurrentCalc="0"/>
  <oleSize ref="A1:M7"/>
</workbook>
</file>

<file path=xl/sharedStrings.xml><?xml version="1.0" encoding="utf-8"?>
<sst xmlns="http://schemas.openxmlformats.org/spreadsheetml/2006/main" count="77">
  <si>
    <t>附件1</t>
  </si>
  <si>
    <t>辽宁省道路交通事故社会救助基金管理机构绩效考核评价指标</t>
  </si>
  <si>
    <t>一级指标</t>
  </si>
  <si>
    <t>二级指标</t>
  </si>
  <si>
    <t>分值</t>
  </si>
  <si>
    <t>指标释义</t>
  </si>
  <si>
    <t>评价标准</t>
  </si>
  <si>
    <t>服务体系（10分）</t>
  </si>
  <si>
    <t>网点布设</t>
  </si>
  <si>
    <t>在全省（不含大连）13个市、38个县/县级市（不含区）至少布设一个救助基金服务网点或站点（含自营网点和合作网点），有必要的办公设施，满足基本办公条件。</t>
  </si>
  <si>
    <t>每缺少1个机构扣0.5分，扣完为止。</t>
  </si>
  <si>
    <t>人员配备</t>
  </si>
  <si>
    <t>省级机构设立救助基金服务部门，至少配备法律、医疗、计算机方面专业工作人员各1人。每个服务网点（或站点）至少配备1名专职人员。</t>
  </si>
  <si>
    <t>省级机构人员配置不满足条件的扣3分，服务网点人员配置不满足条件的扣2分。</t>
  </si>
  <si>
    <t>内部控制（20分）</t>
  </si>
  <si>
    <t>工作规程</t>
  </si>
  <si>
    <t>工作规程完善，包括但不限于垫付管理、咨询投诉管理、追偿管理、财务管理、档案管理等。</t>
  </si>
  <si>
    <t>缺一项制度扣1分。</t>
  </si>
  <si>
    <t>信息化管理</t>
  </si>
  <si>
    <t>有道路交通事故社会救助基金信息管理平台（功能包括垫付申请、案件审批、追偿、数据采集、支付管理等），实现手机APP等移动渠道受理，对每个案件实行全流程信息化管理。</t>
  </si>
  <si>
    <t>平台功能不完备扣3分，未实现手机APP等移动渠道受理的扣2分。</t>
  </si>
  <si>
    <t>风险防控</t>
  </si>
  <si>
    <t>建立风险防控机制，制定风险防控措施，落实岗位职责、分工等内控制度，各岗位相互制衡监督，工作程序严格规范，管理救助基金过程中无重大风险。</t>
  </si>
  <si>
    <t>风险防控措施具体、有效得2分，否则不得分；岗位职责及分工明确、制衡有效、程序规范的得3分，否则不得分；管理救助基金过程中无重大风险得5分，否则不得分。</t>
  </si>
  <si>
    <t>展业经营（55分）</t>
  </si>
  <si>
    <t>申请受理</t>
  </si>
  <si>
    <t>受理时限（1个工作日）符合《辽宁省道路交通事故社会救助基金管理实施细则》要求。</t>
  </si>
  <si>
    <t>超时限受理的每件扣0.5分。扣完为止。</t>
  </si>
  <si>
    <t>审核质量</t>
  </si>
  <si>
    <t>在规定时限（2个工作日）内完成审核，通过审核的案件材料真实、完整。</t>
  </si>
  <si>
    <t>超时限完成审核的每件扣0.5分；通过审核的垫付案件佐证材料不全的，每件扣1分；通过审核的垫付案件佐证材料不真实，每件扣5分。扣完为止。</t>
  </si>
  <si>
    <t>资金垫付</t>
  </si>
  <si>
    <t>在规定时限（2个工作日）内完成垫付，垫付费用符合相关规定。超7天垫付的应履行财政审批程序。</t>
  </si>
  <si>
    <t>未按规定时限垫付的每件扣1分；垫付费用不符合规定的每件扣2分；违规通过现金等方式垫付的每件扣1分；未按规定履行审批程序的一次扣5分。扣完为止。</t>
  </si>
  <si>
    <t>资金追偿</t>
  </si>
  <si>
    <t>对垫付案件100%启动追偿程序；年度追偿率达到30%以上。</t>
  </si>
  <si>
    <t>未100%启动追偿程序的扣5分；追偿率30%及以上得5分，30%以下不得分。</t>
  </si>
  <si>
    <t>财务管理</t>
  </si>
  <si>
    <t>单独核算、专户管理，按细则要求存放、使用和管理资金。不存在挤占、挪用、串用资金情况。</t>
  </si>
  <si>
    <t>根据第三方审核意见，每发现一个问题扣1分。</t>
  </si>
  <si>
    <t>定期报告</t>
  </si>
  <si>
    <t>每季度结束后15个工作日内，向省财政厅报送上季度救助基金工作报告和财务报告；每年2月1日前，报送上一年度工作报告和财务报告。</t>
  </si>
  <si>
    <t>未及时报送或报告不全的，一次扣1分。</t>
  </si>
  <si>
    <t>信息公开</t>
  </si>
  <si>
    <t>向社会公开救助基金管理机构的电话、地址和服务网点；救助基金申请流程以及所需提供的材料清单。</t>
  </si>
  <si>
    <t>按要求公开电话、地址、网点的得2分；公开救助基金申请流程及材料清单的得3分。</t>
  </si>
  <si>
    <t>档案管理</t>
  </si>
  <si>
    <t>业务档案和财务档案等有关资料规范管理，资料安全、完整。</t>
  </si>
  <si>
    <t>案件或财务卷宗不规范或不完整，每发现一卷扣1分。</t>
  </si>
  <si>
    <t>服务效果（15）</t>
  </si>
  <si>
    <t>宣传情况</t>
  </si>
  <si>
    <t>制定年度宣传工作方案，通过通过线上、线下宣传救助基金政策，提高社会影响力。</t>
  </si>
  <si>
    <t>制定年度宣传方案得1分；每开展宣传一次得0.5分，最高4分。</t>
  </si>
  <si>
    <t>群众满意度</t>
  </si>
  <si>
    <t>抽取10%的服务对象进行电话回访。</t>
  </si>
  <si>
    <t>满意度90%以上的得满分，以此为基础，每下降2个百分点扣1分；低于80%，不得分。</t>
  </si>
  <si>
    <t>应急处理</t>
  </si>
  <si>
    <t>及时处理突发事件和争议纠纷，未造成不良社会影响。</t>
  </si>
  <si>
    <t>未及时处理或处理不当，引发信访或造成恶劣社会影响的，不得分。</t>
  </si>
  <si>
    <t>一票否决</t>
  </si>
  <si>
    <t>数据真实性</t>
  </si>
  <si>
    <t>出现数据造价行为，一经查实，全年绩效直接判定为不合格。</t>
  </si>
  <si>
    <t>业务隔离</t>
  </si>
  <si>
    <t>出现将救助基金业务与自身其他业务混合经营甚至互相挂钩情况，一经查实，全年绩效直接判定为不合格。</t>
  </si>
  <si>
    <t xml:space="preserve"> </t>
  </si>
  <si>
    <t>附件2</t>
  </si>
  <si>
    <t>辽宁省道路交通事故社会救助基金管理机构追偿激励规则</t>
  </si>
  <si>
    <t>年度追偿率</t>
  </si>
  <si>
    <t>奖励比例</t>
  </si>
  <si>
    <t>计算方法</t>
  </si>
  <si>
    <t>40%（不含）-60%（含）</t>
  </si>
  <si>
    <t>年度追偿资金超过40%至60%的部分，按3%的比例给予奖励。</t>
  </si>
  <si>
    <r>
      <rPr>
        <sz val="14"/>
        <color theme="1"/>
        <rFont val="宋体"/>
        <charset val="134"/>
      </rPr>
      <t>b=a</t>
    </r>
    <r>
      <rPr>
        <sz val="14"/>
        <color theme="1"/>
        <rFont val="Arial"/>
        <charset val="134"/>
      </rPr>
      <t>×</t>
    </r>
    <r>
      <rPr>
        <sz val="14"/>
        <color theme="1"/>
        <rFont val="宋体"/>
        <charset val="134"/>
      </rPr>
      <t>(年度追偿率-40%）</t>
    </r>
    <r>
      <rPr>
        <sz val="14"/>
        <color theme="1"/>
        <rFont val="Arial"/>
        <charset val="134"/>
      </rPr>
      <t>×</t>
    </r>
    <r>
      <rPr>
        <sz val="14"/>
        <color theme="1"/>
        <rFont val="宋体"/>
        <charset val="134"/>
      </rPr>
      <t>3%</t>
    </r>
  </si>
  <si>
    <t>60%（不含）以上</t>
  </si>
  <si>
    <t>年度追偿资金超过60%的部分，按5%的比例给予奖励。</t>
  </si>
  <si>
    <r>
      <rPr>
        <sz val="14"/>
        <color theme="1"/>
        <rFont val="宋体"/>
        <charset val="134"/>
      </rPr>
      <t>c=b+a</t>
    </r>
    <r>
      <rPr>
        <sz val="14"/>
        <color theme="1"/>
        <rFont val="Arial"/>
        <charset val="134"/>
      </rPr>
      <t>×</t>
    </r>
    <r>
      <rPr>
        <sz val="14"/>
        <color theme="1"/>
        <rFont val="宋体"/>
        <charset val="134"/>
      </rPr>
      <t>(年度追偿率-60%）</t>
    </r>
    <r>
      <rPr>
        <sz val="14"/>
        <color theme="1"/>
        <rFont val="Arial"/>
        <charset val="134"/>
      </rPr>
      <t>×</t>
    </r>
    <r>
      <rPr>
        <sz val="14"/>
        <color theme="1"/>
        <rFont val="宋体"/>
        <charset val="134"/>
      </rPr>
      <t>5%</t>
    </r>
  </si>
  <si>
    <t>备注：年度追偿资金为a,追偿率超过40%的，激励资金为b；追偿率超过60%时，激励资金为c。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</si>
</sst>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6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9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3" borderId="1" xfId="49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6"/>
  <sheetViews>
    <sheetView tabSelected="1" view="pageBreakPreview" zoomScaleNormal="100" zoomScaleSheetLayoutView="100" topLeftCell="A19" workbookViewId="0">
      <selection activeCell="E18" sqref="E18"/>
    </sheetView>
  </sheetViews>
  <sheetFormatPr defaultColWidth="8.89090909090909" defaultRowHeight="14" outlineLevelCol="6"/>
  <cols>
    <col min="1" max="1" width="11.5" style="6" customWidth="1"/>
    <col min="2" max="2" width="16.7727272727273" style="5" customWidth="1"/>
    <col min="3" max="3" width="8.89090909090909" style="5"/>
    <col min="4" max="4" width="55.5" style="6" customWidth="1"/>
    <col min="5" max="5" width="54.6363636363636" style="6" customWidth="1"/>
    <col min="6" max="16384" width="8.89090909090909" style="6"/>
  </cols>
  <sheetData>
    <row r="1" spans="1:1">
      <c r="A1" s="17" t="s">
        <v>0</v>
      </c>
    </row>
    <row r="2" s="15" customFormat="1" ht="23" spans="1:7">
      <c r="A2" s="8" t="s">
        <v>1</v>
      </c>
      <c r="B2" s="8"/>
      <c r="C2" s="8"/>
      <c r="D2" s="8"/>
      <c r="E2" s="8"/>
      <c r="F2" s="9"/>
      <c r="G2" s="9"/>
    </row>
    <row r="3" s="15" customFormat="1" ht="23" spans="1:7">
      <c r="A3" s="18"/>
      <c r="B3" s="18"/>
      <c r="C3" s="18"/>
      <c r="D3" s="18"/>
      <c r="E3" s="18"/>
      <c r="F3" s="9"/>
      <c r="G3" s="9"/>
    </row>
    <row r="4" s="16" customFormat="1" ht="17.5" spans="1:5">
      <c r="A4" s="19" t="s">
        <v>2</v>
      </c>
      <c r="B4" s="11" t="s">
        <v>3</v>
      </c>
      <c r="C4" s="11" t="s">
        <v>4</v>
      </c>
      <c r="D4" s="20" t="s">
        <v>5</v>
      </c>
      <c r="E4" s="20" t="s">
        <v>6</v>
      </c>
    </row>
    <row r="5" s="16" customFormat="1" ht="87" customHeight="1" spans="1:5">
      <c r="A5" s="11" t="s">
        <v>7</v>
      </c>
      <c r="B5" s="11" t="s">
        <v>8</v>
      </c>
      <c r="C5" s="11">
        <v>5</v>
      </c>
      <c r="D5" s="19" t="s">
        <v>9</v>
      </c>
      <c r="E5" s="19" t="s">
        <v>10</v>
      </c>
    </row>
    <row r="6" s="16" customFormat="1" ht="85" customHeight="1" spans="1:5">
      <c r="A6" s="11"/>
      <c r="B6" s="11" t="s">
        <v>11</v>
      </c>
      <c r="C6" s="11">
        <v>5</v>
      </c>
      <c r="D6" s="19" t="s">
        <v>12</v>
      </c>
      <c r="E6" s="19" t="s">
        <v>13</v>
      </c>
    </row>
    <row r="7" s="16" customFormat="1" ht="53" customHeight="1" spans="1:5">
      <c r="A7" s="11" t="s">
        <v>14</v>
      </c>
      <c r="B7" s="11" t="s">
        <v>15</v>
      </c>
      <c r="C7" s="11">
        <v>5</v>
      </c>
      <c r="D7" s="19" t="s">
        <v>16</v>
      </c>
      <c r="E7" s="19" t="s">
        <v>17</v>
      </c>
    </row>
    <row r="8" s="16" customFormat="1" ht="95" customHeight="1" spans="1:5">
      <c r="A8" s="11"/>
      <c r="B8" s="11" t="s">
        <v>18</v>
      </c>
      <c r="C8" s="11">
        <v>5</v>
      </c>
      <c r="D8" s="19" t="s">
        <v>19</v>
      </c>
      <c r="E8" s="19" t="s">
        <v>20</v>
      </c>
    </row>
    <row r="9" s="16" customFormat="1" ht="108" customHeight="1" spans="1:5">
      <c r="A9" s="11"/>
      <c r="B9" s="11" t="s">
        <v>21</v>
      </c>
      <c r="C9" s="11">
        <v>10</v>
      </c>
      <c r="D9" s="19" t="s">
        <v>22</v>
      </c>
      <c r="E9" s="19" t="s">
        <v>23</v>
      </c>
    </row>
    <row r="10" s="16" customFormat="1" ht="57" customHeight="1" spans="1:5">
      <c r="A10" s="11" t="s">
        <v>24</v>
      </c>
      <c r="B10" s="11" t="s">
        <v>25</v>
      </c>
      <c r="C10" s="11">
        <v>5</v>
      </c>
      <c r="D10" s="19" t="s">
        <v>26</v>
      </c>
      <c r="E10" s="19" t="s">
        <v>27</v>
      </c>
    </row>
    <row r="11" s="16" customFormat="1" ht="80" customHeight="1" spans="1:5">
      <c r="A11" s="11"/>
      <c r="B11" s="11" t="s">
        <v>28</v>
      </c>
      <c r="C11" s="11">
        <v>10</v>
      </c>
      <c r="D11" s="19" t="s">
        <v>29</v>
      </c>
      <c r="E11" s="19" t="s">
        <v>30</v>
      </c>
    </row>
    <row r="12" s="16" customFormat="1" ht="70" spans="1:5">
      <c r="A12" s="11"/>
      <c r="B12" s="11" t="s">
        <v>31</v>
      </c>
      <c r="C12" s="11">
        <v>10</v>
      </c>
      <c r="D12" s="19" t="s">
        <v>32</v>
      </c>
      <c r="E12" s="19" t="s">
        <v>33</v>
      </c>
    </row>
    <row r="13" s="16" customFormat="1" ht="72" customHeight="1" spans="1:5">
      <c r="A13" s="11"/>
      <c r="B13" s="11" t="s">
        <v>34</v>
      </c>
      <c r="C13" s="11">
        <v>10</v>
      </c>
      <c r="D13" s="19" t="s">
        <v>35</v>
      </c>
      <c r="E13" s="19" t="s">
        <v>36</v>
      </c>
    </row>
    <row r="14" s="16" customFormat="1" ht="59" customHeight="1" spans="1:5">
      <c r="A14" s="11"/>
      <c r="B14" s="11" t="s">
        <v>37</v>
      </c>
      <c r="C14" s="11">
        <v>5</v>
      </c>
      <c r="D14" s="19" t="s">
        <v>38</v>
      </c>
      <c r="E14" s="19" t="s">
        <v>39</v>
      </c>
    </row>
    <row r="15" s="16" customFormat="1" ht="66" customHeight="1" spans="1:5">
      <c r="A15" s="11"/>
      <c r="B15" s="11" t="s">
        <v>40</v>
      </c>
      <c r="C15" s="11">
        <v>5</v>
      </c>
      <c r="D15" s="19" t="s">
        <v>41</v>
      </c>
      <c r="E15" s="19" t="s">
        <v>42</v>
      </c>
    </row>
    <row r="16" s="16" customFormat="1" ht="66" customHeight="1" spans="1:5">
      <c r="A16" s="11"/>
      <c r="B16" s="11" t="s">
        <v>43</v>
      </c>
      <c r="C16" s="11">
        <v>5</v>
      </c>
      <c r="D16" s="19" t="s">
        <v>44</v>
      </c>
      <c r="E16" s="19" t="s">
        <v>45</v>
      </c>
    </row>
    <row r="17" s="16" customFormat="1" ht="52" customHeight="1" spans="1:5">
      <c r="A17" s="11"/>
      <c r="B17" s="11" t="s">
        <v>46</v>
      </c>
      <c r="C17" s="11">
        <v>5</v>
      </c>
      <c r="D17" s="19" t="s">
        <v>47</v>
      </c>
      <c r="E17" s="19" t="s">
        <v>48</v>
      </c>
    </row>
    <row r="18" s="16" customFormat="1" ht="69" customHeight="1" spans="1:5">
      <c r="A18" s="21" t="s">
        <v>49</v>
      </c>
      <c r="B18" s="11" t="s">
        <v>50</v>
      </c>
      <c r="C18" s="11">
        <v>5</v>
      </c>
      <c r="D18" s="19" t="s">
        <v>51</v>
      </c>
      <c r="E18" s="19" t="s">
        <v>52</v>
      </c>
    </row>
    <row r="19" s="16" customFormat="1" ht="60" customHeight="1" spans="1:5">
      <c r="A19" s="22"/>
      <c r="B19" s="11" t="s">
        <v>53</v>
      </c>
      <c r="C19" s="11">
        <v>5</v>
      </c>
      <c r="D19" s="19" t="s">
        <v>54</v>
      </c>
      <c r="E19" s="19" t="s">
        <v>55</v>
      </c>
    </row>
    <row r="20" s="16" customFormat="1" ht="60" customHeight="1" spans="1:5">
      <c r="A20" s="23"/>
      <c r="B20" s="11" t="s">
        <v>56</v>
      </c>
      <c r="C20" s="21">
        <v>5</v>
      </c>
      <c r="D20" s="19" t="s">
        <v>57</v>
      </c>
      <c r="E20" s="19" t="s">
        <v>58</v>
      </c>
    </row>
    <row r="21" ht="40" customHeight="1" spans="1:5">
      <c r="A21" s="11" t="s">
        <v>59</v>
      </c>
      <c r="B21" s="24" t="s">
        <v>60</v>
      </c>
      <c r="C21" s="25" t="s">
        <v>61</v>
      </c>
      <c r="D21" s="26"/>
      <c r="E21" s="27"/>
    </row>
    <row r="22" ht="40" customHeight="1" spans="1:5">
      <c r="A22" s="11"/>
      <c r="B22" s="24" t="s">
        <v>62</v>
      </c>
      <c r="C22" s="25" t="s">
        <v>63</v>
      </c>
      <c r="D22" s="26"/>
      <c r="E22" s="27"/>
    </row>
    <row r="26" spans="4:4">
      <c r="D26" s="6" t="s">
        <v>64</v>
      </c>
    </row>
  </sheetData>
  <mergeCells count="9">
    <mergeCell ref="A2:E2"/>
    <mergeCell ref="A3:E3"/>
    <mergeCell ref="C21:E21"/>
    <mergeCell ref="C22:E22"/>
    <mergeCell ref="A5:A6"/>
    <mergeCell ref="A7:A9"/>
    <mergeCell ref="A10:A17"/>
    <mergeCell ref="A18:A20"/>
    <mergeCell ref="A21:A22"/>
  </mergeCells>
  <printOptions horizontalCentered="1"/>
  <pageMargins left="0.393055555555556" right="0.393055555555556" top="0.786805555555556" bottom="0.393055555555556" header="0" footer="0.196527777777778"/>
  <pageSetup paperSize="9" scale="90" orientation="landscape" horizontalDpi="600"/>
  <headerFooter>
    <oddFooter>&amp;C第 &amp;P 页</oddFooter>
  </headerFooter>
  <rowBreaks count="2" manualBreakCount="2">
    <brk id="9" max="16383" man="1"/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7"/>
  <sheetViews>
    <sheetView tabSelected="1" workbookViewId="0">
      <selection activeCell="I7" sqref="I7"/>
    </sheetView>
  </sheetViews>
  <sheetFormatPr defaultColWidth="8.89090909090909" defaultRowHeight="14" outlineLevelRow="6"/>
  <cols>
    <col min="1" max="1" width="28.8909090909091" style="5" customWidth="1"/>
    <col min="2" max="2" width="12.7727272727273" style="5" customWidth="1"/>
    <col min="3" max="3" width="34.4454545454545" style="5" customWidth="1"/>
    <col min="4" max="4" width="39" style="6" customWidth="1"/>
    <col min="5" max="9" width="8.89090909090909" style="6"/>
    <col min="10" max="10" width="11.5" style="6"/>
    <col min="11" max="11" width="9.38181818181818" style="6"/>
    <col min="12" max="16384" width="8.89090909090909" style="6"/>
  </cols>
  <sheetData>
    <row r="1" spans="1:1">
      <c r="A1" s="7" t="s">
        <v>65</v>
      </c>
    </row>
    <row r="2" ht="66" customHeight="1" spans="1:8">
      <c r="A2" s="8" t="s">
        <v>66</v>
      </c>
      <c r="B2" s="8"/>
      <c r="C2" s="8"/>
      <c r="D2" s="8"/>
      <c r="E2" s="9"/>
      <c r="F2" s="9"/>
      <c r="G2" s="9"/>
      <c r="H2" s="9"/>
    </row>
    <row r="4" s="4" customFormat="1" ht="29" customHeight="1" spans="1:4">
      <c r="A4" s="10" t="s">
        <v>67</v>
      </c>
      <c r="B4" s="10" t="s">
        <v>68</v>
      </c>
      <c r="C4" s="10" t="s">
        <v>5</v>
      </c>
      <c r="D4" s="10" t="s">
        <v>69</v>
      </c>
    </row>
    <row r="5" ht="90" customHeight="1" spans="1:13">
      <c r="A5" s="11" t="s">
        <v>70</v>
      </c>
      <c r="B5" s="12">
        <v>0.03</v>
      </c>
      <c r="C5" s="11" t="s">
        <v>71</v>
      </c>
      <c r="D5" s="11" t="s">
        <v>72</v>
      </c>
      <c r="L5" s="14"/>
      <c r="M5" s="14"/>
    </row>
    <row r="6" ht="90" customHeight="1" spans="1:13">
      <c r="A6" s="11" t="s">
        <v>73</v>
      </c>
      <c r="B6" s="12">
        <v>0.05</v>
      </c>
      <c r="C6" s="11" t="s">
        <v>74</v>
      </c>
      <c r="D6" s="11" t="s">
        <v>75</v>
      </c>
      <c r="L6" s="14"/>
      <c r="M6" s="14"/>
    </row>
    <row r="7" ht="57" customHeight="1" spans="1:4">
      <c r="A7" s="13" t="s">
        <v>76</v>
      </c>
      <c r="B7" s="13"/>
      <c r="C7" s="13"/>
      <c r="D7" s="13"/>
    </row>
  </sheetData>
  <mergeCells count="2">
    <mergeCell ref="A2:D2"/>
    <mergeCell ref="A7:D7"/>
  </mergeCells>
  <printOptions horizontalCentered="1"/>
  <pageMargins left="0.393055555555556" right="0.393055555555556" top="0.786805555555556" bottom="0.393055555555556" header="0" footer="0.196527777777778"/>
  <pageSetup paperSize="9" scale="11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9"/>
  <sheetViews>
    <sheetView workbookViewId="0">
      <selection activeCell="G14" sqref="G14"/>
    </sheetView>
  </sheetViews>
  <sheetFormatPr defaultColWidth="8.89090909090909" defaultRowHeight="14"/>
  <sheetData>
    <row r="1" spans="3:12">
      <c r="C1" s="1">
        <v>0.4</v>
      </c>
      <c r="D1" s="1">
        <v>0.5</v>
      </c>
      <c r="E1" s="1">
        <v>0.05</v>
      </c>
      <c r="I1" s="1">
        <v>0.4</v>
      </c>
      <c r="J1" s="1">
        <v>0.5</v>
      </c>
      <c r="L1" s="1">
        <v>0.05</v>
      </c>
    </row>
    <row r="2" spans="1:12">
      <c r="A2">
        <v>5000</v>
      </c>
      <c r="B2">
        <f>0.4*A2</f>
        <v>2000</v>
      </c>
      <c r="C2">
        <f>0.5*A2</f>
        <v>2500</v>
      </c>
      <c r="D2">
        <f>C2-B2</f>
        <v>500</v>
      </c>
      <c r="E2">
        <f>E1*D2</f>
        <v>25</v>
      </c>
      <c r="H2">
        <v>10000</v>
      </c>
      <c r="I2">
        <f>0.4*H2</f>
        <v>4000</v>
      </c>
      <c r="J2">
        <f>0.5*H2</f>
        <v>5000</v>
      </c>
      <c r="K2">
        <f>J2-I2</f>
        <v>1000</v>
      </c>
      <c r="L2">
        <f>L1*K2</f>
        <v>50</v>
      </c>
    </row>
    <row r="3" spans="4:12">
      <c r="D3">
        <f>0.41*A2</f>
        <v>2050</v>
      </c>
      <c r="E3">
        <f>50*E1</f>
        <v>2.5</v>
      </c>
      <c r="J3" s="1">
        <v>0.6</v>
      </c>
      <c r="L3" s="1">
        <v>0.08</v>
      </c>
    </row>
    <row r="4" spans="10:13">
      <c r="J4">
        <f>0.6*H2</f>
        <v>6000</v>
      </c>
      <c r="K4">
        <v>1000</v>
      </c>
      <c r="L4">
        <f>L3*K4</f>
        <v>80</v>
      </c>
      <c r="M4" s="2">
        <f>L2+L4</f>
        <v>130</v>
      </c>
    </row>
    <row r="5" spans="10:12">
      <c r="J5" s="1">
        <v>0.7</v>
      </c>
      <c r="L5" s="1">
        <v>0.1</v>
      </c>
    </row>
    <row r="6" spans="10:13">
      <c r="J6">
        <v>7000</v>
      </c>
      <c r="K6">
        <v>1000</v>
      </c>
      <c r="L6">
        <f>L5*K6</f>
        <v>100</v>
      </c>
      <c r="M6" s="2">
        <f>L6+L2</f>
        <v>150</v>
      </c>
    </row>
    <row r="9" spans="12:12">
      <c r="L9" s="3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m‘</dc:creator>
  <cp:lastModifiedBy>lanmeina</cp:lastModifiedBy>
  <dcterms:created xsi:type="dcterms:W3CDTF">2023-09-17T05:37:00Z</dcterms:created>
  <dcterms:modified xsi:type="dcterms:W3CDTF">2024-05-20T10:47:00Z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F154471D8ABD494BB8B8AFF38F3A2D77_13</vt:lpwstr>
  </property>
  <property fmtid="{D5CDD505-2E9C-101B-9397-08002B2CF9AE}" pid="3" name="KSOProductBuildVer">
    <vt:lpwstr>2052-10.8.0.6206</vt:lpwstr>
  </property>
</Properties>
</file>